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29640" windowHeight="19000" tabRatio="500" activeTab="0"/>
  </bookViews>
  <sheets>
    <sheet name="Rate Change" sheetId="1" r:id="rId1"/>
  </sheets>
  <definedNames>
    <definedName name="_xlnm.Print_Area" localSheetId="0">'Rate Change'!$B$6:$G$73</definedName>
  </definedNames>
  <calcPr fullCalcOnLoad="1"/>
</workbook>
</file>

<file path=xl/sharedStrings.xml><?xml version="1.0" encoding="utf-8"?>
<sst xmlns="http://schemas.openxmlformats.org/spreadsheetml/2006/main" count="60" uniqueCount="29">
  <si>
    <t>Percent</t>
  </si>
  <si>
    <t>Expense</t>
  </si>
  <si>
    <t>Service</t>
  </si>
  <si>
    <t>Usage</t>
  </si>
  <si>
    <t>Rate</t>
  </si>
  <si>
    <t>Change</t>
  </si>
  <si>
    <t>0-1500</t>
  </si>
  <si>
    <t>1501-20000</t>
  </si>
  <si>
    <t>Line/Cover</t>
  </si>
  <si>
    <t>Phase I</t>
  </si>
  <si>
    <t>Phase II</t>
  </si>
  <si>
    <t>1501-4500</t>
  </si>
  <si>
    <t>4501+</t>
  </si>
  <si>
    <t>Proposed Basic Rate</t>
  </si>
  <si>
    <t>Drought Stage I Rate</t>
  </si>
  <si>
    <t>Drought Stage II Rate</t>
  </si>
  <si>
    <t>Drought Stage III Rate</t>
  </si>
  <si>
    <t>Using an old water bill, enter your water usage in the red-bordered cells.</t>
  </si>
  <si>
    <t>Present Water Rates</t>
  </si>
  <si>
    <t>Basic Connection</t>
  </si>
  <si>
    <t>Bill Amount</t>
  </si>
  <si>
    <t>Total Water Cost</t>
  </si>
  <si>
    <t>The above calculation does not include any sewer cost.</t>
  </si>
  <si>
    <t>2 Month</t>
  </si>
  <si>
    <t>2-Month</t>
  </si>
  <si>
    <t>Effect of Change</t>
  </si>
  <si>
    <t>0 to 1500 CF</t>
  </si>
  <si>
    <t>1501 to 20000 CF</t>
  </si>
  <si>
    <t>These rates are for gravity flow service. Pumped service is more expensive.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</si>
</sst>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0_);\(#,##0.00000\)"/>
  </numFmts>
  <fonts count="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61"/>
      <name val="Verdana"/>
      <family val="0"/>
    </font>
    <font>
      <u val="single"/>
      <sz val="10"/>
      <color indexed="12"/>
      <name val="Verdana"/>
      <family val="0"/>
    </font>
    <font>
      <u val="single"/>
      <sz val="10"/>
      <name val="Verdana"/>
      <family val="0"/>
    </font>
    <font>
      <sz val="8"/>
      <name val="Verdana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1" xfId="0" applyBorder="1" applyAlignment="1">
      <alignment horizontal="centerContinuous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164" fontId="0" fillId="0" borderId="0" xfId="0" applyNumberFormat="1" applyAlignment="1">
      <alignment/>
    </xf>
    <xf numFmtId="39" fontId="0" fillId="0" borderId="0" xfId="0" applyNumberFormat="1" applyAlignment="1">
      <alignment/>
    </xf>
    <xf numFmtId="39" fontId="0" fillId="0" borderId="3" xfId="0" applyNumberFormat="1" applyBorder="1" applyAlignment="1">
      <alignment/>
    </xf>
    <xf numFmtId="10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0" xfId="0" applyFont="1" applyBorder="1" applyAlignment="1" applyProtection="1">
      <alignment/>
      <protection/>
    </xf>
    <xf numFmtId="0" fontId="0" fillId="0" borderId="4" xfId="0" applyBorder="1" applyAlignment="1" applyProtection="1">
      <alignment/>
      <protection locked="0"/>
    </xf>
    <xf numFmtId="10" fontId="0" fillId="0" borderId="5" xfId="0" applyNumberFormat="1" applyBorder="1" applyAlignment="1">
      <alignment/>
    </xf>
    <xf numFmtId="4" fontId="0" fillId="0" borderId="5" xfId="0" applyNumberFormat="1" applyBorder="1" applyAlignment="1">
      <alignment/>
    </xf>
    <xf numFmtId="4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7:G90"/>
  <sheetViews>
    <sheetView tabSelected="1" workbookViewId="0" topLeftCell="A7">
      <selection activeCell="D10" sqref="D10"/>
    </sheetView>
  </sheetViews>
  <sheetFormatPr defaultColWidth="11.00390625" defaultRowHeight="12.75"/>
  <cols>
    <col min="2" max="2" width="15.875" style="0" customWidth="1"/>
  </cols>
  <sheetData>
    <row r="7" ht="12.75">
      <c r="B7" t="s">
        <v>17</v>
      </c>
    </row>
    <row r="8" ht="12.75">
      <c r="B8" t="s">
        <v>28</v>
      </c>
    </row>
    <row r="10" spans="2:4" ht="12.75">
      <c r="B10" t="s">
        <v>26</v>
      </c>
      <c r="D10" s="15">
        <v>1500</v>
      </c>
    </row>
    <row r="11" spans="2:4" ht="12.75">
      <c r="B11" t="s">
        <v>27</v>
      </c>
      <c r="D11" s="15">
        <v>6000</v>
      </c>
    </row>
    <row r="13" spans="6:7" ht="12.75">
      <c r="F13" s="1" t="s">
        <v>25</v>
      </c>
      <c r="G13" s="1"/>
    </row>
    <row r="14" spans="3:7" ht="12.75">
      <c r="C14" s="2" t="s">
        <v>23</v>
      </c>
      <c r="E14" s="2" t="s">
        <v>24</v>
      </c>
      <c r="F14" s="2" t="s">
        <v>0</v>
      </c>
      <c r="G14" s="2" t="s">
        <v>1</v>
      </c>
    </row>
    <row r="15" spans="2:7" ht="13.5" thickBot="1">
      <c r="B15" s="3" t="s">
        <v>2</v>
      </c>
      <c r="C15" s="3" t="s">
        <v>3</v>
      </c>
      <c r="D15" s="3" t="s">
        <v>4</v>
      </c>
      <c r="E15" s="3" t="s">
        <v>20</v>
      </c>
      <c r="F15" s="3" t="s">
        <v>5</v>
      </c>
      <c r="G15" s="4" t="s">
        <v>5</v>
      </c>
    </row>
    <row r="16" spans="2:7" ht="12.75">
      <c r="B16" s="5"/>
      <c r="C16" s="5"/>
      <c r="D16" s="5"/>
      <c r="E16" s="5"/>
      <c r="F16" s="5"/>
      <c r="G16" s="6"/>
    </row>
    <row r="17" spans="2:7" ht="12.75">
      <c r="B17" s="7" t="s">
        <v>18</v>
      </c>
      <c r="C17" s="5"/>
      <c r="D17" s="5"/>
      <c r="E17" s="5"/>
      <c r="F17" s="5"/>
      <c r="G17" s="6"/>
    </row>
    <row r="18" spans="2:7" ht="12.75">
      <c r="B18" s="8"/>
      <c r="C18" s="8"/>
      <c r="D18" s="8"/>
      <c r="E18" s="8"/>
      <c r="F18" s="10"/>
      <c r="G18" s="10"/>
    </row>
    <row r="19" spans="2:7" ht="12.75">
      <c r="B19" t="s">
        <v>19</v>
      </c>
      <c r="C19">
        <v>1</v>
      </c>
      <c r="D19" s="9">
        <v>30.74</v>
      </c>
      <c r="E19" s="10">
        <f>D19*C19</f>
        <v>30.74</v>
      </c>
      <c r="F19" s="10"/>
      <c r="G19" s="10"/>
    </row>
    <row r="20" spans="2:7" ht="12.75">
      <c r="B20" t="s">
        <v>6</v>
      </c>
      <c r="C20" s="14">
        <f>IF(D10&lt;1500,D10,1500)</f>
        <v>1500</v>
      </c>
      <c r="D20" s="9">
        <v>0.0075</v>
      </c>
      <c r="E20" s="10">
        <f>D20*C20</f>
        <v>11.25</v>
      </c>
      <c r="F20" s="10"/>
      <c r="G20" s="10"/>
    </row>
    <row r="21" spans="2:7" ht="12.75">
      <c r="B21" t="s">
        <v>7</v>
      </c>
      <c r="C21" s="14">
        <f>IF(D11=0,0,D11)</f>
        <v>6000</v>
      </c>
      <c r="D21" s="9">
        <v>0.00802</v>
      </c>
      <c r="E21" s="10">
        <f>D21*C21</f>
        <v>48.12</v>
      </c>
      <c r="F21" s="10"/>
      <c r="G21" s="10"/>
    </row>
    <row r="22" spans="2:7" ht="12.75">
      <c r="B22" t="s">
        <v>8</v>
      </c>
      <c r="D22" s="9"/>
      <c r="E22" s="10"/>
      <c r="F22" s="10"/>
      <c r="G22" s="10"/>
    </row>
    <row r="23" spans="2:7" ht="12.75">
      <c r="B23" t="s">
        <v>9</v>
      </c>
      <c r="C23">
        <v>1</v>
      </c>
      <c r="D23" s="9">
        <v>0.98</v>
      </c>
      <c r="E23" s="10">
        <f>D23*C23</f>
        <v>0.98</v>
      </c>
      <c r="F23" s="10"/>
      <c r="G23" s="10"/>
    </row>
    <row r="24" spans="2:7" ht="12.75">
      <c r="B24" t="s">
        <v>10</v>
      </c>
      <c r="C24">
        <v>1</v>
      </c>
      <c r="D24" s="9">
        <v>3.25</v>
      </c>
      <c r="E24" s="10">
        <f>D24*C24</f>
        <v>3.25</v>
      </c>
      <c r="F24" s="10"/>
      <c r="G24" s="10"/>
    </row>
    <row r="25" spans="2:7" ht="13.5" thickBot="1">
      <c r="B25" t="s">
        <v>21</v>
      </c>
      <c r="D25" s="9"/>
      <c r="E25" s="11">
        <f>SUM(E19:E24)</f>
        <v>94.33999999999999</v>
      </c>
      <c r="F25" s="16">
        <v>0</v>
      </c>
      <c r="G25" s="17">
        <v>0</v>
      </c>
    </row>
    <row r="26" spans="4:7" ht="13.5" thickTop="1">
      <c r="D26" s="9"/>
      <c r="E26" s="10"/>
      <c r="F26" s="12"/>
      <c r="G26" s="18"/>
    </row>
    <row r="27" spans="4:7" ht="12.75">
      <c r="D27" s="9"/>
      <c r="E27" s="10"/>
      <c r="F27" s="12"/>
      <c r="G27" s="18"/>
    </row>
    <row r="28" spans="2:7" ht="12.75">
      <c r="B28" s="13" t="s">
        <v>13</v>
      </c>
      <c r="D28" s="9"/>
      <c r="E28" s="10"/>
      <c r="F28" s="12"/>
      <c r="G28" s="18"/>
    </row>
    <row r="29" spans="4:7" ht="12.75">
      <c r="D29" s="9"/>
      <c r="E29" s="10"/>
      <c r="F29" s="12"/>
      <c r="G29" s="18"/>
    </row>
    <row r="30" spans="2:7" ht="12.75">
      <c r="B30" t="s">
        <v>19</v>
      </c>
      <c r="C30">
        <v>1</v>
      </c>
      <c r="D30" s="9">
        <v>19.08</v>
      </c>
      <c r="E30" s="10">
        <f>D30*C30</f>
        <v>19.08</v>
      </c>
      <c r="F30" s="12"/>
      <c r="G30" s="18"/>
    </row>
    <row r="31" spans="2:7" ht="12.75">
      <c r="B31" t="s">
        <v>6</v>
      </c>
      <c r="C31">
        <f>IF(C20&lt;1500,C20,1500)</f>
        <v>1500</v>
      </c>
      <c r="D31" s="9">
        <v>0.00964</v>
      </c>
      <c r="E31" s="10">
        <f>D31*C31</f>
        <v>14.459999999999999</v>
      </c>
      <c r="F31" s="12"/>
      <c r="G31" s="18"/>
    </row>
    <row r="32" spans="2:7" ht="12.75">
      <c r="B32" t="s">
        <v>11</v>
      </c>
      <c r="C32">
        <f>IF(C21&lt;3000,C21,3000)</f>
        <v>3000</v>
      </c>
      <c r="D32" s="9">
        <v>0.01164</v>
      </c>
      <c r="E32" s="10">
        <f>D32*C32</f>
        <v>34.919999999999995</v>
      </c>
      <c r="F32" s="12"/>
      <c r="G32" s="18"/>
    </row>
    <row r="33" spans="2:7" ht="12.75">
      <c r="B33" t="s">
        <v>12</v>
      </c>
      <c r="C33">
        <f>IF(C21&gt;3000,(C21-3000),0)</f>
        <v>3000</v>
      </c>
      <c r="D33" s="9">
        <v>0.01364</v>
      </c>
      <c r="E33" s="10">
        <f>D33*C33</f>
        <v>40.919999999999995</v>
      </c>
      <c r="F33" s="12"/>
      <c r="G33" s="18"/>
    </row>
    <row r="34" spans="2:7" ht="12.75">
      <c r="B34" t="s">
        <v>8</v>
      </c>
      <c r="D34" s="9"/>
      <c r="E34" s="10"/>
      <c r="F34" s="12"/>
      <c r="G34" s="18"/>
    </row>
    <row r="35" spans="2:7" ht="12.75">
      <c r="B35" t="s">
        <v>9</v>
      </c>
      <c r="C35">
        <v>1</v>
      </c>
      <c r="D35" s="9">
        <v>0.98</v>
      </c>
      <c r="E35" s="10">
        <f>D35*C35</f>
        <v>0.98</v>
      </c>
      <c r="F35" s="12"/>
      <c r="G35" s="18"/>
    </row>
    <row r="36" spans="2:7" ht="12.75">
      <c r="B36" t="s">
        <v>10</v>
      </c>
      <c r="C36">
        <v>1</v>
      </c>
      <c r="D36" s="9">
        <v>3.25</v>
      </c>
      <c r="E36" s="10">
        <f>D36*C36</f>
        <v>3.25</v>
      </c>
      <c r="F36" s="12"/>
      <c r="G36" s="18"/>
    </row>
    <row r="37" spans="2:7" ht="13.5" thickBot="1">
      <c r="B37" t="s">
        <v>21</v>
      </c>
      <c r="D37" s="9"/>
      <c r="E37" s="11">
        <f>SUM(E30:E36)</f>
        <v>113.61</v>
      </c>
      <c r="F37" s="16">
        <f>(E37/E25)-1</f>
        <v>0.2042611829552683</v>
      </c>
      <c r="G37" s="17">
        <f>E37-E25</f>
        <v>19.27000000000001</v>
      </c>
    </row>
    <row r="38" spans="4:7" ht="13.5" thickTop="1">
      <c r="D38" s="9"/>
      <c r="E38" s="10"/>
      <c r="F38" s="12"/>
      <c r="G38" s="18"/>
    </row>
    <row r="39" spans="2:7" ht="12.75">
      <c r="B39" s="13" t="s">
        <v>14</v>
      </c>
      <c r="D39" s="9"/>
      <c r="E39" s="10"/>
      <c r="F39" s="12"/>
      <c r="G39" s="18"/>
    </row>
    <row r="40" spans="4:7" ht="12.75">
      <c r="D40" s="9"/>
      <c r="E40" s="10"/>
      <c r="F40" s="12"/>
      <c r="G40" s="18"/>
    </row>
    <row r="41" spans="2:7" ht="12.75">
      <c r="B41" t="s">
        <v>19</v>
      </c>
      <c r="C41">
        <v>1</v>
      </c>
      <c r="D41" s="9">
        <v>19.08</v>
      </c>
      <c r="E41" s="10">
        <f>D41*C41</f>
        <v>19.08</v>
      </c>
      <c r="F41" s="12"/>
      <c r="G41" s="18"/>
    </row>
    <row r="42" spans="2:7" ht="12.75">
      <c r="B42" t="s">
        <v>6</v>
      </c>
      <c r="C42">
        <f>C31</f>
        <v>1500</v>
      </c>
      <c r="D42" s="9">
        <v>0.01114</v>
      </c>
      <c r="E42" s="10">
        <f>D42*C42</f>
        <v>16.71</v>
      </c>
      <c r="F42" s="12"/>
      <c r="G42" s="18"/>
    </row>
    <row r="43" spans="2:7" ht="12.75">
      <c r="B43" t="s">
        <v>11</v>
      </c>
      <c r="C43">
        <f>C32</f>
        <v>3000</v>
      </c>
      <c r="D43" s="9">
        <v>0.01345</v>
      </c>
      <c r="E43" s="10">
        <f>D43*C43</f>
        <v>40.35</v>
      </c>
      <c r="F43" s="12"/>
      <c r="G43" s="18"/>
    </row>
    <row r="44" spans="2:7" ht="12.75">
      <c r="B44" t="s">
        <v>12</v>
      </c>
      <c r="C44">
        <f>C33</f>
        <v>3000</v>
      </c>
      <c r="D44" s="9">
        <v>0.01734</v>
      </c>
      <c r="E44" s="10">
        <f>D44*C44</f>
        <v>52.02</v>
      </c>
      <c r="F44" s="12"/>
      <c r="G44" s="18"/>
    </row>
    <row r="45" spans="2:7" ht="12.75">
      <c r="B45" t="s">
        <v>8</v>
      </c>
      <c r="D45" s="9"/>
      <c r="E45" s="10"/>
      <c r="F45" s="12"/>
      <c r="G45" s="18"/>
    </row>
    <row r="46" spans="2:7" ht="12.75">
      <c r="B46" t="s">
        <v>9</v>
      </c>
      <c r="C46">
        <v>1</v>
      </c>
      <c r="D46" s="9">
        <v>0.98</v>
      </c>
      <c r="E46" s="10">
        <f>D46*C46</f>
        <v>0.98</v>
      </c>
      <c r="F46" s="12"/>
      <c r="G46" s="18"/>
    </row>
    <row r="47" spans="2:7" ht="12.75">
      <c r="B47" t="s">
        <v>10</v>
      </c>
      <c r="C47">
        <v>1</v>
      </c>
      <c r="D47" s="9">
        <v>3.25</v>
      </c>
      <c r="E47" s="10">
        <f>D47*C47</f>
        <v>3.25</v>
      </c>
      <c r="F47" s="12"/>
      <c r="G47" s="18"/>
    </row>
    <row r="48" spans="2:7" ht="13.5" thickBot="1">
      <c r="B48" t="s">
        <v>21</v>
      </c>
      <c r="D48" s="9"/>
      <c r="E48" s="11">
        <f>SUM(E41:E47)</f>
        <v>132.39</v>
      </c>
      <c r="F48" s="16">
        <f>(E48/E25)-1</f>
        <v>0.4033283866864532</v>
      </c>
      <c r="G48" s="17">
        <f>E48-E25</f>
        <v>38.05</v>
      </c>
    </row>
    <row r="49" spans="4:7" ht="13.5" thickTop="1">
      <c r="D49" s="9"/>
      <c r="E49" s="10"/>
      <c r="F49" s="12"/>
      <c r="G49" s="18"/>
    </row>
    <row r="50" spans="2:7" ht="12.75">
      <c r="B50" s="13" t="s">
        <v>15</v>
      </c>
      <c r="D50" s="9"/>
      <c r="E50" s="10"/>
      <c r="F50" s="12"/>
      <c r="G50" s="18"/>
    </row>
    <row r="51" spans="4:7" ht="12.75">
      <c r="D51" s="9"/>
      <c r="E51" s="10"/>
      <c r="F51" s="12"/>
      <c r="G51" s="18"/>
    </row>
    <row r="52" spans="2:7" ht="12.75">
      <c r="B52" t="s">
        <v>19</v>
      </c>
      <c r="C52">
        <v>1</v>
      </c>
      <c r="D52" s="9">
        <v>19.08</v>
      </c>
      <c r="E52" s="10">
        <f>D52*C52</f>
        <v>19.08</v>
      </c>
      <c r="F52" s="12"/>
      <c r="G52" s="18"/>
    </row>
    <row r="53" spans="2:7" ht="12.75">
      <c r="B53" t="s">
        <v>6</v>
      </c>
      <c r="C53">
        <f>C31</f>
        <v>1500</v>
      </c>
      <c r="D53" s="9">
        <v>0.01354</v>
      </c>
      <c r="E53" s="10">
        <f>D53*C53</f>
        <v>20.31</v>
      </c>
      <c r="F53" s="12"/>
      <c r="G53" s="18"/>
    </row>
    <row r="54" spans="2:7" ht="12.75">
      <c r="B54" t="s">
        <v>11</v>
      </c>
      <c r="C54">
        <f>C32</f>
        <v>3000</v>
      </c>
      <c r="D54" s="9">
        <v>0.01635</v>
      </c>
      <c r="E54" s="10">
        <f>D54*C54</f>
        <v>49.05</v>
      </c>
      <c r="F54" s="12"/>
      <c r="G54" s="18"/>
    </row>
    <row r="55" spans="2:7" ht="12.75">
      <c r="B55" t="s">
        <v>12</v>
      </c>
      <c r="C55">
        <f>C33</f>
        <v>3000</v>
      </c>
      <c r="D55" s="9">
        <v>0.02299</v>
      </c>
      <c r="E55" s="10">
        <f>D55*C55</f>
        <v>68.97</v>
      </c>
      <c r="F55" s="12"/>
      <c r="G55" s="18"/>
    </row>
    <row r="56" spans="2:7" ht="12.75">
      <c r="B56" t="s">
        <v>8</v>
      </c>
      <c r="D56" s="9"/>
      <c r="E56" s="10"/>
      <c r="F56" s="12"/>
      <c r="G56" s="18"/>
    </row>
    <row r="57" spans="2:7" ht="12.75">
      <c r="B57" t="s">
        <v>9</v>
      </c>
      <c r="C57">
        <v>1</v>
      </c>
      <c r="D57" s="9">
        <v>0.98</v>
      </c>
      <c r="E57" s="10">
        <f>D57*C57</f>
        <v>0.98</v>
      </c>
      <c r="F57" s="12"/>
      <c r="G57" s="18"/>
    </row>
    <row r="58" spans="2:7" ht="12.75">
      <c r="B58" t="s">
        <v>10</v>
      </c>
      <c r="C58">
        <v>1</v>
      </c>
      <c r="D58" s="9">
        <v>3.25</v>
      </c>
      <c r="E58" s="10">
        <f>D58*C58</f>
        <v>3.25</v>
      </c>
      <c r="F58" s="12"/>
      <c r="G58" s="18"/>
    </row>
    <row r="59" spans="2:7" ht="13.5" thickBot="1">
      <c r="B59" t="s">
        <v>21</v>
      </c>
      <c r="D59" s="9"/>
      <c r="E59" s="11">
        <f>SUM(E52:E58)</f>
        <v>161.64</v>
      </c>
      <c r="F59" s="16">
        <f>(E59/E25)-1</f>
        <v>0.713377146491414</v>
      </c>
      <c r="G59" s="17">
        <f>E59-E25</f>
        <v>67.3</v>
      </c>
    </row>
    <row r="60" spans="4:7" ht="13.5" thickTop="1">
      <c r="D60" s="9"/>
      <c r="E60" s="10"/>
      <c r="F60" s="12"/>
      <c r="G60" s="18"/>
    </row>
    <row r="61" spans="2:7" ht="12.75">
      <c r="B61" s="13" t="s">
        <v>16</v>
      </c>
      <c r="D61" s="9"/>
      <c r="E61" s="10"/>
      <c r="F61" s="12"/>
      <c r="G61" s="18"/>
    </row>
    <row r="62" spans="4:7" ht="12.75">
      <c r="D62" s="9"/>
      <c r="E62" s="10"/>
      <c r="F62" s="12"/>
      <c r="G62" s="18"/>
    </row>
    <row r="63" spans="2:7" ht="12.75">
      <c r="B63" t="s">
        <v>19</v>
      </c>
      <c r="C63">
        <v>1</v>
      </c>
      <c r="D63" s="9">
        <v>19.08</v>
      </c>
      <c r="E63" s="10">
        <f>D63*C63</f>
        <v>19.08</v>
      </c>
      <c r="F63" s="12"/>
      <c r="G63" s="18"/>
    </row>
    <row r="64" spans="2:7" ht="12.75">
      <c r="B64" t="s">
        <v>6</v>
      </c>
      <c r="C64">
        <f>C31</f>
        <v>1500</v>
      </c>
      <c r="D64" s="9">
        <v>0.01978</v>
      </c>
      <c r="E64" s="10">
        <f>D64*C64</f>
        <v>29.669999999999998</v>
      </c>
      <c r="F64" s="12"/>
      <c r="G64" s="18"/>
    </row>
    <row r="65" spans="2:7" ht="12.75">
      <c r="B65" t="s">
        <v>11</v>
      </c>
      <c r="C65">
        <f>C32</f>
        <v>3000</v>
      </c>
      <c r="D65" s="9">
        <v>0.02388</v>
      </c>
      <c r="E65" s="10">
        <f>D65*C65</f>
        <v>71.64</v>
      </c>
      <c r="F65" s="12"/>
      <c r="G65" s="18"/>
    </row>
    <row r="66" spans="2:7" ht="12.75">
      <c r="B66" t="s">
        <v>12</v>
      </c>
      <c r="C66">
        <f>C33</f>
        <v>3000</v>
      </c>
      <c r="D66" s="9">
        <v>0.03638</v>
      </c>
      <c r="E66" s="10">
        <f>D66*C66</f>
        <v>109.14000000000001</v>
      </c>
      <c r="F66" s="12"/>
      <c r="G66" s="18"/>
    </row>
    <row r="67" spans="2:7" ht="12.75">
      <c r="B67" t="s">
        <v>8</v>
      </c>
      <c r="D67" s="9"/>
      <c r="E67" s="10"/>
      <c r="F67" s="12"/>
      <c r="G67" s="18"/>
    </row>
    <row r="68" spans="2:7" ht="12.75">
      <c r="B68" t="s">
        <v>9</v>
      </c>
      <c r="C68">
        <v>1</v>
      </c>
      <c r="D68" s="9">
        <v>0.98</v>
      </c>
      <c r="E68" s="10">
        <f>D68*C68</f>
        <v>0.98</v>
      </c>
      <c r="F68" s="12"/>
      <c r="G68" s="18"/>
    </row>
    <row r="69" spans="2:7" ht="12.75">
      <c r="B69" t="s">
        <v>10</v>
      </c>
      <c r="C69">
        <v>1</v>
      </c>
      <c r="D69" s="9">
        <v>3.25</v>
      </c>
      <c r="E69" s="10">
        <f>D69*C69</f>
        <v>3.25</v>
      </c>
      <c r="F69" s="12"/>
      <c r="G69" s="18"/>
    </row>
    <row r="70" spans="2:7" ht="13.5" thickBot="1">
      <c r="B70" t="s">
        <v>21</v>
      </c>
      <c r="D70" s="9"/>
      <c r="E70" s="11">
        <f>SUM(E63:E69)</f>
        <v>233.76000000000002</v>
      </c>
      <c r="F70" s="16">
        <f>(E70/E25)-1</f>
        <v>1.477846088615646</v>
      </c>
      <c r="G70" s="17">
        <f>E70-E25</f>
        <v>139.42000000000002</v>
      </c>
    </row>
    <row r="71" spans="4:7" ht="13.5" thickTop="1">
      <c r="D71" s="10"/>
      <c r="E71" s="10"/>
      <c r="F71" s="10"/>
      <c r="G71" s="18"/>
    </row>
    <row r="72" spans="4:7" ht="12.75">
      <c r="D72" s="10"/>
      <c r="E72" s="10"/>
      <c r="F72" s="10"/>
      <c r="G72" s="10"/>
    </row>
    <row r="73" spans="2:6" ht="12.75">
      <c r="B73" t="s">
        <v>22</v>
      </c>
      <c r="D73" s="10"/>
      <c r="E73" s="10"/>
      <c r="F73" s="12"/>
    </row>
    <row r="74" spans="4:6" ht="12.75">
      <c r="D74" s="10"/>
      <c r="E74" s="10"/>
      <c r="F74" s="12"/>
    </row>
    <row r="75" spans="4:6" ht="12.75">
      <c r="D75" s="10"/>
      <c r="E75" s="10"/>
      <c r="F75" s="12"/>
    </row>
    <row r="76" spans="4:6" ht="12.75">
      <c r="D76" s="10"/>
      <c r="E76" s="10"/>
      <c r="F76" s="12"/>
    </row>
    <row r="77" spans="4:6" ht="12.75">
      <c r="D77" s="10"/>
      <c r="E77" s="10"/>
      <c r="F77" s="12"/>
    </row>
    <row r="78" spans="4:6" ht="12.75">
      <c r="D78" s="10"/>
      <c r="E78" s="10"/>
      <c r="F78" s="12"/>
    </row>
    <row r="79" spans="4:5" ht="12.75">
      <c r="D79" s="10"/>
      <c r="E79" s="10"/>
    </row>
    <row r="80" spans="4:5" ht="12.75">
      <c r="D80" s="10"/>
      <c r="E80" s="10"/>
    </row>
    <row r="81" spans="4:5" ht="12.75">
      <c r="D81" s="10"/>
      <c r="E81" s="10"/>
    </row>
    <row r="82" spans="4:5" ht="12.75">
      <c r="D82" s="10"/>
      <c r="E82" s="10"/>
    </row>
    <row r="83" spans="4:5" ht="12.75">
      <c r="D83" s="10"/>
      <c r="E83" s="10"/>
    </row>
    <row r="84" spans="4:5" ht="12.75">
      <c r="D84" s="10"/>
      <c r="E84" s="10"/>
    </row>
    <row r="85" spans="4:5" ht="12.75">
      <c r="D85" s="10"/>
      <c r="E85" s="10"/>
    </row>
    <row r="86" spans="4:5" ht="12.75">
      <c r="D86" s="10"/>
      <c r="E86" s="10"/>
    </row>
    <row r="87" spans="4:5" ht="12.75">
      <c r="D87" s="10"/>
      <c r="E87" s="10"/>
    </row>
    <row r="88" spans="4:5" ht="12.75">
      <c r="D88" s="10"/>
      <c r="E88" s="10"/>
    </row>
    <row r="89" spans="4:5" ht="12.75">
      <c r="D89" s="10"/>
      <c r="E89" s="10"/>
    </row>
    <row r="90" spans="4:5" ht="12.75">
      <c r="D90" s="10"/>
      <c r="E90" s="10"/>
    </row>
  </sheetData>
  <sheetProtection sheet="1" objects="1" scenarios="1"/>
  <printOptions/>
  <pageMargins left="0.75" right="0.75" top="1" bottom="1" header="0.5" footer="0.5"/>
  <pageSetup fitToHeight="1" fitToWidth="1" orientation="portrait" paperSize="9" scale="72"/>
  <headerFooter alignWithMargins="0">
    <oddHeader>&amp;CEID Rate Change Proposal
Usage Scenarios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Thomson</dc:creator>
  <cp:keywords/>
  <dc:description/>
  <cp:lastModifiedBy>John Thomson</cp:lastModifiedBy>
  <cp:lastPrinted>2009-02-17T22:53:54Z</cp:lastPrinted>
  <dcterms:created xsi:type="dcterms:W3CDTF">2009-02-16T21:10:07Z</dcterms:created>
  <cp:category/>
  <cp:version/>
  <cp:contentType/>
  <cp:contentStatus/>
</cp:coreProperties>
</file>